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2" i="1"/>
  <c r="E182"/>
  <c r="E183"/>
  <c r="E180"/>
  <c r="E179"/>
  <c r="E177"/>
  <c r="E163" l="1"/>
  <c r="E162"/>
  <c r="E160"/>
  <c r="E158"/>
  <c r="D144" l="1"/>
  <c r="E144"/>
  <c r="E142"/>
  <c r="E141"/>
  <c r="E139"/>
  <c r="E125"/>
  <c r="E123"/>
  <c r="E122"/>
  <c r="E120"/>
  <c r="E104"/>
  <c r="E103"/>
  <c r="E101"/>
  <c r="E87"/>
  <c r="E88"/>
  <c r="E84"/>
  <c r="E85"/>
  <c r="E82"/>
  <c r="E67"/>
  <c r="E68"/>
  <c r="E65"/>
  <c r="E63"/>
  <c r="E49"/>
  <c r="E50"/>
  <c r="E46"/>
  <c r="E47"/>
  <c r="E44"/>
  <c r="E30" l="1"/>
  <c r="E27"/>
  <c r="E28"/>
  <c r="E25"/>
  <c r="E8"/>
  <c r="E9"/>
  <c r="E10"/>
  <c r="E11"/>
  <c r="E6"/>
  <c r="L194"/>
  <c r="L184"/>
  <c r="L195" s="1"/>
  <c r="L175"/>
  <c r="L165"/>
  <c r="L176" s="1"/>
  <c r="L156"/>
  <c r="L146"/>
  <c r="L157" s="1"/>
  <c r="L137"/>
  <c r="L127"/>
  <c r="L138" s="1"/>
  <c r="L118"/>
  <c r="L108"/>
  <c r="L119" s="1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I81" l="1"/>
  <c r="H81"/>
  <c r="G81"/>
  <c r="G62"/>
  <c r="L196"/>
  <c r="F119"/>
  <c r="F138"/>
  <c r="F157"/>
  <c r="F176"/>
  <c r="F195"/>
  <c r="I24"/>
  <c r="I196" s="1"/>
  <c r="F24"/>
  <c r="J24"/>
  <c r="J196" s="1"/>
  <c r="H24"/>
  <c r="H196" s="1"/>
  <c r="G24"/>
  <c r="F196" l="1"/>
  <c r="G196"/>
</calcChain>
</file>

<file path=xl/sharedStrings.xml><?xml version="1.0" encoding="utf-8"?>
<sst xmlns="http://schemas.openxmlformats.org/spreadsheetml/2006/main" count="194" uniqueCount="47">
  <si>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</si>
  <si>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</si>
  <si>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</si>
  <si>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</si>
  <si>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</si>
  <si>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</si>
  <si>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</si>
  <si>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</si>
  <si>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</si>
  <si>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</si>
  <si>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</si>
  <si>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</si>
  <si>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</si>
  <si>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</si>
  <si>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</si>
  <si>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</si>
  <si>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</si>
  <si>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</si>
  <si>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</si>
  <si>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</si>
  <si>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</si>
  <si>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</si>
  <si>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</si>
  <si>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</si>
  <si>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</si>
  <si>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</si>
  <si>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</si>
  <si>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</si>
  <si>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</si>
  <si>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</si>
  <si>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</si>
  <si>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</si>
  <si>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</si>
  <si>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</si>
  <si>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</si>
  <si>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</si>
  <si>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</si>
  <si>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</si>
  <si>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</si>
  <si>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Таб.2</t>
  </si>
  <si>
    <t>Директор</t>
  </si>
  <si>
    <t>сладкое</t>
  </si>
  <si>
    <t>ПТ</t>
  </si>
  <si>
    <t>Фрукты свежие (Яблоко)</t>
  </si>
  <si>
    <t>Оладьи с повидлом</t>
  </si>
  <si>
    <t>МБОУ Багаевская СОШ</t>
  </si>
  <si>
    <t>Бухвал Е.А.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</si>
</sst>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3;&#1043;&#1043;&#1043;-&#1052;&#1052;-&#1044;&#1044;-s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78;&#1077;&#1076;&#1085;&#1077;&#1074;&#1085;&#1086;&#1077;%20&#1084;&#1077;&#1085;&#1102;%202025/2026-01-23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78;&#1077;&#1076;&#1085;&#1077;&#1074;&#1085;&#1086;&#1077;%20&#1084;&#1077;&#1085;&#1102;%202025/2026-01-27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78;&#1077;&#1076;&#1085;&#1077;&#1074;&#1085;&#1086;&#1077;%20&#1084;&#1077;&#1085;&#1102;%202025/2026-01-28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78;&#1077;&#1076;&#1085;&#1077;&#1074;&#1085;&#1086;&#1077;%20&#1084;&#1077;&#1085;&#1102;%202025/2026-01-29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78;&#1077;&#1076;&#1085;&#1077;&#1074;&#1085;&#1086;&#1077;%20&#1084;&#1077;&#1085;&#1102;%202025/2026-01-30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78;&#1077;&#1076;&#1085;&#1077;&#1074;&#1085;&#1086;&#1077;%20&#1084;&#1077;&#1085;&#1102;%202025/2026-01-19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78;&#1077;&#1076;&#1085;&#1077;&#1074;&#1085;&#1086;&#1077;%20&#1084;&#1077;&#1085;&#1102;%202025/2026-01-20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78;&#1077;&#1076;&#1085;&#1077;&#1074;&#1085;&#1086;&#1077;%20&#1084;&#1077;&#1085;&#1102;%202025/2026-01-21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78;&#1077;&#1076;&#1085;&#1077;&#1074;&#1085;&#1086;&#1077;%20&#1084;&#1077;&#1085;&#1102;%202025/2026-01-22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Каша "Дружба" молочная</v>
          </cell>
        </row>
        <row r="5">
          <cell r="D5" t="str">
            <v>Чай с сахаром</v>
          </cell>
        </row>
        <row r="6">
          <cell r="D6" t="str">
            <v>Хлеб пшеничный 2 сорт обогощенный</v>
          </cell>
        </row>
        <row r="7">
          <cell r="D7" t="str">
            <v>Фрукты свежие (Яблоко)</v>
          </cell>
        </row>
        <row r="8">
          <cell r="D8" t="str">
            <v>Оладьи с повидлом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Макаронные изделия отварные 150 гр.</v>
          </cell>
        </row>
        <row r="5">
          <cell r="D5" t="str">
            <v>Чай с сахаром 200 гр.</v>
          </cell>
        </row>
        <row r="6">
          <cell r="D6" t="str">
            <v>Хлеб пшеничный 2 сорт обогащенный 50 гр.</v>
          </cell>
        </row>
        <row r="7">
          <cell r="B7" t="str">
            <v>закуска</v>
          </cell>
          <cell r="D7" t="str">
            <v>Икра кабачковая (промышленного производства) 60 гр.</v>
          </cell>
        </row>
        <row r="8">
          <cell r="D8" t="str">
            <v>Сосиски отварные 100 гр.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Плов из птицы (1 вариант)</v>
          </cell>
        </row>
        <row r="5">
          <cell r="D5" t="str">
            <v>Чай с сахаром и лимоном</v>
          </cell>
        </row>
        <row r="6">
          <cell r="D6" t="str">
            <v>Хлеб пшеничный 2 сорт обогащенный</v>
          </cell>
        </row>
        <row r="7">
          <cell r="D7" t="str">
            <v xml:space="preserve">Овощи по сезону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Пюре картофельное 150 гр.</v>
          </cell>
        </row>
        <row r="5">
          <cell r="D5" t="str">
            <v>Чай с молоком 200 гр.</v>
          </cell>
        </row>
        <row r="6">
          <cell r="D6" t="str">
            <v>Хлеб пшеничный 2 сорт обогащенный 40 гр.</v>
          </cell>
        </row>
        <row r="7">
          <cell r="D7" t="str">
            <v>Свекла отварная 60 гр.</v>
          </cell>
        </row>
        <row r="8">
          <cell r="D8" t="str">
            <v>Сосиски отварные 100 гр.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Каша гречневая жидкая молочная с маслом сливочным</v>
          </cell>
        </row>
        <row r="5">
          <cell r="D5" t="str">
            <v>Кофейный напиток б/м</v>
          </cell>
        </row>
        <row r="7">
          <cell r="D7" t="str">
            <v>Фрукты свежие (Яблоко)</v>
          </cell>
        </row>
        <row r="8">
          <cell r="D8" t="str">
            <v>Печенье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Запеканка из творога 200гр</v>
          </cell>
        </row>
        <row r="5">
          <cell r="D5" t="str">
            <v>Чай с лимоном</v>
          </cell>
        </row>
        <row r="6">
          <cell r="D6" t="str">
            <v>Хлеб пшеничный 2 сорт обогащенный</v>
          </cell>
        </row>
        <row r="7">
          <cell r="D7" t="str">
            <v>сметана 20гр</v>
          </cell>
        </row>
        <row r="8">
          <cell r="D8" t="str">
            <v>Сыр сычужный тердый (порциями) 20гр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Каша манная  молочная</v>
          </cell>
        </row>
        <row r="5">
          <cell r="D5" t="str">
            <v>Чай с сахаром</v>
          </cell>
        </row>
        <row r="6">
          <cell r="D6" t="str">
            <v>Хлеб пшеничный 2 сорт обогащенный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Омлет натуральный</v>
          </cell>
        </row>
        <row r="5">
          <cell r="D5" t="str">
            <v>Чай с молоком</v>
          </cell>
        </row>
        <row r="6">
          <cell r="D6" t="str">
            <v>Хлеб пшеничный 2 сорт обогащенный</v>
          </cell>
        </row>
        <row r="7">
          <cell r="D7" t="str">
            <v>Икра кабачковая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Плов из птицы (1 вариант)</v>
          </cell>
        </row>
        <row r="5">
          <cell r="D5" t="str">
            <v>Чай с лимоном</v>
          </cell>
        </row>
        <row r="6">
          <cell r="D6" t="str">
            <v>Хлеб пшеничный 2 сорт обогащенный</v>
          </cell>
        </row>
        <row r="7">
          <cell r="B7" t="str">
            <v>закуска</v>
          </cell>
          <cell r="D7" t="str">
            <v>Овощи по сезону (порциями) (помидоры)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Каша овсяная вязкая молочная с маслом, сахаром 200 гр.</v>
          </cell>
        </row>
        <row r="5">
          <cell r="D5" t="str">
            <v>Кофейный напиток б/м 200 гр</v>
          </cell>
        </row>
        <row r="7">
          <cell r="D7" t="str">
            <v>Фрукты свежие (Яблоко) 100 гр.</v>
          </cell>
        </row>
        <row r="8">
          <cell r="D8" t="str">
            <v>Печенье 50 гр.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796875" defaultRowHeight="12.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>
      <c r="A1" s="1" t="s">
        <v>7</v>
      </c>
      <c r="C1" s="50" t="s">
        <v>45</v>
      </c>
      <c r="D1" s="51"/>
      <c r="E1" s="51"/>
      <c r="F1" s="12" t="s">
        <v>16</v>
      </c>
      <c r="G1" s="2" t="s">
        <v>17</v>
      </c>
      <c r="H1" s="52" t="s">
        <v>40</v>
      </c>
      <c r="I1" s="52"/>
      <c r="J1" s="52"/>
      <c r="K1" s="52"/>
    </row>
    <row r="2" spans="1:12" ht="18">
      <c r="A2" s="35" t="s">
        <v>6</v>
      </c>
      <c r="C2" s="2"/>
      <c r="G2" s="2" t="s">
        <v>18</v>
      </c>
      <c r="H2" s="52" t="s">
        <v>46</v>
      </c>
      <c r="I2" s="52"/>
      <c r="J2" s="52"/>
      <c r="K2" s="5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>
      <c r="A6" s="20">
        <v>1</v>
      </c>
      <c r="B6" s="21">
        <v>1</v>
      </c>
      <c r="C6" s="22" t="s">
        <v>20</v>
      </c>
      <c r="D6" s="5" t="s">
        <v>21</v>
      </c>
      <c r="E6" s="39" t="str">
        <f>'[1]1'!$D$4</f>
        <v>Каша "Дружба" молочная</v>
      </c>
      <c r="F6" s="40">
        <v>150</v>
      </c>
      <c r="G6" s="40">
        <v>15</v>
      </c>
      <c r="H6" s="40">
        <v>15</v>
      </c>
      <c r="I6" s="40">
        <v>42</v>
      </c>
      <c r="J6" s="40">
        <v>362</v>
      </c>
      <c r="K6" s="41" t="s">
        <v>39</v>
      </c>
      <c r="L6" s="40">
        <v>28</v>
      </c>
    </row>
    <row r="7" spans="1:12" ht="14.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5">
      <c r="A8" s="23"/>
      <c r="B8" s="15"/>
      <c r="C8" s="11"/>
      <c r="D8" s="7" t="s">
        <v>22</v>
      </c>
      <c r="E8" s="42" t="str">
        <f>'[1]1'!D5</f>
        <v>Чай с сахаром</v>
      </c>
      <c r="F8" s="43">
        <v>200</v>
      </c>
      <c r="G8" s="43">
        <v>0</v>
      </c>
      <c r="H8" s="43">
        <v>0</v>
      </c>
      <c r="I8" s="43">
        <v>10</v>
      </c>
      <c r="J8" s="43">
        <v>1</v>
      </c>
      <c r="K8" s="44">
        <v>458</v>
      </c>
      <c r="L8" s="43">
        <v>10</v>
      </c>
    </row>
    <row r="9" spans="1:12" ht="14.5">
      <c r="A9" s="23"/>
      <c r="B9" s="15"/>
      <c r="C9" s="11"/>
      <c r="D9" s="7" t="s">
        <v>23</v>
      </c>
      <c r="E9" s="42" t="str">
        <f>'[1]1'!D6</f>
        <v>Хлеб пшеничный 2 сорт обогощенный</v>
      </c>
      <c r="F9" s="43">
        <v>20</v>
      </c>
      <c r="G9" s="43">
        <v>2</v>
      </c>
      <c r="H9" s="43">
        <v>0</v>
      </c>
      <c r="I9" s="43">
        <v>10</v>
      </c>
      <c r="J9" s="43">
        <v>47</v>
      </c>
      <c r="K9" s="44">
        <v>13002</v>
      </c>
      <c r="L9" s="43">
        <v>6</v>
      </c>
    </row>
    <row r="10" spans="1:12" ht="14.5">
      <c r="A10" s="23"/>
      <c r="B10" s="15"/>
      <c r="C10" s="11"/>
      <c r="D10" s="7" t="s">
        <v>24</v>
      </c>
      <c r="E10" s="42" t="str">
        <f>'[1]1'!D7</f>
        <v>Фрукты свежие (Яблоко)</v>
      </c>
      <c r="F10" s="43">
        <v>100</v>
      </c>
      <c r="G10" s="43">
        <v>0</v>
      </c>
      <c r="H10" s="43">
        <v>0</v>
      </c>
      <c r="I10" s="43">
        <v>10</v>
      </c>
      <c r="J10" s="43">
        <v>47</v>
      </c>
      <c r="K10" s="44">
        <v>79</v>
      </c>
      <c r="L10" s="43">
        <v>15</v>
      </c>
    </row>
    <row r="11" spans="1:12" ht="14.5">
      <c r="A11" s="23"/>
      <c r="B11" s="15"/>
      <c r="C11" s="11"/>
      <c r="D11" s="6"/>
      <c r="E11" s="42" t="str">
        <f>'[1]1'!D8</f>
        <v>Оладьи с повидлом</v>
      </c>
      <c r="F11" s="43">
        <v>75</v>
      </c>
      <c r="G11" s="43">
        <v>4</v>
      </c>
      <c r="H11" s="43">
        <v>5</v>
      </c>
      <c r="I11" s="43">
        <v>17</v>
      </c>
      <c r="J11" s="43">
        <v>114</v>
      </c>
      <c r="K11" s="44">
        <v>444</v>
      </c>
      <c r="L11" s="43">
        <v>20</v>
      </c>
    </row>
    <row r="12" spans="1:12" ht="14.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 t="shared" ref="G13:J13" si="0">SUM(G6:G12)</f>
        <v>21</v>
      </c>
      <c r="H13" s="19">
        <f t="shared" si="0"/>
        <v>20</v>
      </c>
      <c r="I13" s="19">
        <f t="shared" si="0"/>
        <v>89</v>
      </c>
      <c r="J13" s="19">
        <f t="shared" si="0"/>
        <v>571</v>
      </c>
      <c r="K13" s="25"/>
      <c r="L13" s="19">
        <f t="shared" ref="L13" si="1">SUM(L6:L12)</f>
        <v>79</v>
      </c>
    </row>
    <row r="14" spans="1:12" ht="14.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545</v>
      </c>
      <c r="G24" s="32">
        <f t="shared" ref="G24:J24" si="4">G13+G23</f>
        <v>21</v>
      </c>
      <c r="H24" s="32">
        <f t="shared" si="4"/>
        <v>20</v>
      </c>
      <c r="I24" s="32">
        <f t="shared" si="4"/>
        <v>89</v>
      </c>
      <c r="J24" s="32">
        <f t="shared" si="4"/>
        <v>571</v>
      </c>
      <c r="K24" s="32"/>
      <c r="L24" s="32">
        <f t="shared" ref="L24" si="5">L13+L23</f>
        <v>79</v>
      </c>
    </row>
    <row r="25" spans="1:12" ht="14.5">
      <c r="A25" s="14">
        <v>1</v>
      </c>
      <c r="B25" s="15">
        <v>2</v>
      </c>
      <c r="C25" s="22" t="s">
        <v>20</v>
      </c>
      <c r="D25" s="5" t="s">
        <v>21</v>
      </c>
      <c r="E25" s="39" t="str">
        <f>'[2]1'!$D$4</f>
        <v>Плов из птицы (1 вариант)</v>
      </c>
      <c r="F25" s="40">
        <v>200</v>
      </c>
      <c r="G25" s="40">
        <v>18</v>
      </c>
      <c r="H25" s="40">
        <v>26</v>
      </c>
      <c r="I25" s="40">
        <v>49</v>
      </c>
      <c r="J25" s="40">
        <v>45</v>
      </c>
      <c r="K25" s="41">
        <v>502</v>
      </c>
      <c r="L25" s="40">
        <v>57</v>
      </c>
    </row>
    <row r="26" spans="1:12" ht="14.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5">
      <c r="A27" s="14"/>
      <c r="B27" s="15"/>
      <c r="C27" s="11"/>
      <c r="D27" s="7" t="s">
        <v>22</v>
      </c>
      <c r="E27" s="42" t="str">
        <f>'[2]1'!D5</f>
        <v>Чай с сахаром и лимоном</v>
      </c>
      <c r="F27" s="43">
        <v>200</v>
      </c>
      <c r="G27" s="43">
        <v>0</v>
      </c>
      <c r="H27" s="43">
        <v>0</v>
      </c>
      <c r="I27" s="43">
        <v>15</v>
      </c>
      <c r="J27" s="43">
        <v>61</v>
      </c>
      <c r="K27" s="44">
        <v>459</v>
      </c>
      <c r="L27" s="43">
        <v>2</v>
      </c>
    </row>
    <row r="28" spans="1:12" ht="14.5">
      <c r="A28" s="14"/>
      <c r="B28" s="15"/>
      <c r="C28" s="11"/>
      <c r="D28" s="7" t="s">
        <v>23</v>
      </c>
      <c r="E28" s="42" t="str">
        <f>'[2]1'!D6</f>
        <v>Хлеб пшеничный 2 сорт обогащенный</v>
      </c>
      <c r="F28" s="43">
        <v>50</v>
      </c>
      <c r="G28" s="43">
        <v>4</v>
      </c>
      <c r="H28" s="43">
        <v>0</v>
      </c>
      <c r="I28" s="43">
        <v>25</v>
      </c>
      <c r="J28" s="43">
        <v>118</v>
      </c>
      <c r="K28" s="44">
        <v>13002</v>
      </c>
      <c r="L28" s="43">
        <v>6</v>
      </c>
    </row>
    <row r="29" spans="1:12" ht="14.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>
      <c r="A30" s="14"/>
      <c r="B30" s="15"/>
      <c r="C30" s="11"/>
      <c r="D30" s="6" t="s">
        <v>26</v>
      </c>
      <c r="E30" s="42" t="str">
        <f>'[2]1'!$D$7</f>
        <v xml:space="preserve">Овощи по сезону </v>
      </c>
      <c r="F30" s="43">
        <v>60</v>
      </c>
      <c r="G30" s="43">
        <v>1</v>
      </c>
      <c r="H30" s="43">
        <v>0</v>
      </c>
      <c r="I30" s="43">
        <v>2</v>
      </c>
      <c r="J30" s="43">
        <v>14</v>
      </c>
      <c r="K30" s="44">
        <v>145</v>
      </c>
      <c r="L30" s="43">
        <v>14</v>
      </c>
    </row>
    <row r="31" spans="1:12" ht="14.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23</v>
      </c>
      <c r="H32" s="19">
        <f t="shared" ref="H32" si="7">SUM(H25:H31)</f>
        <v>26</v>
      </c>
      <c r="I32" s="19">
        <f t="shared" ref="I32" si="8">SUM(I25:I31)</f>
        <v>91</v>
      </c>
      <c r="J32" s="19">
        <f t="shared" ref="J32:L32" si="9">SUM(J25:J31)</f>
        <v>238</v>
      </c>
      <c r="K32" s="25"/>
      <c r="L32" s="19">
        <f t="shared" si="9"/>
        <v>79</v>
      </c>
    </row>
    <row r="33" spans="1:12" ht="14.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510</v>
      </c>
      <c r="G43" s="32">
        <f t="shared" ref="G43" si="14">G32+G42</f>
        <v>23</v>
      </c>
      <c r="H43" s="32">
        <f t="shared" ref="H43" si="15">H32+H42</f>
        <v>26</v>
      </c>
      <c r="I43" s="32">
        <f t="shared" ref="I43" si="16">I32+I42</f>
        <v>91</v>
      </c>
      <c r="J43" s="32">
        <f t="shared" ref="J43:L43" si="17">J32+J42</f>
        <v>238</v>
      </c>
      <c r="K43" s="32"/>
      <c r="L43" s="32">
        <f t="shared" si="17"/>
        <v>79</v>
      </c>
    </row>
    <row r="44" spans="1:12" ht="14.5">
      <c r="A44" s="20">
        <v>1</v>
      </c>
      <c r="B44" s="21">
        <v>3</v>
      </c>
      <c r="C44" s="22" t="s">
        <v>20</v>
      </c>
      <c r="D44" s="5" t="s">
        <v>21</v>
      </c>
      <c r="E44" s="39" t="str">
        <f>'[3]1'!$D$4</f>
        <v>Пюре картофельное 150 гр.</v>
      </c>
      <c r="F44" s="40">
        <v>150</v>
      </c>
      <c r="G44" s="40">
        <v>3</v>
      </c>
      <c r="H44" s="40">
        <v>5</v>
      </c>
      <c r="I44" s="40">
        <v>22</v>
      </c>
      <c r="J44" s="40">
        <v>150</v>
      </c>
      <c r="K44" s="41">
        <v>472</v>
      </c>
      <c r="L44" s="40">
        <v>29</v>
      </c>
    </row>
    <row r="45" spans="1:12" ht="14.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5">
      <c r="A46" s="23"/>
      <c r="B46" s="15"/>
      <c r="C46" s="11"/>
      <c r="D46" s="7" t="s">
        <v>22</v>
      </c>
      <c r="E46" s="42" t="str">
        <f>'[3]1'!D5</f>
        <v>Чай с молоком 200 гр.</v>
      </c>
      <c r="F46" s="43">
        <v>200</v>
      </c>
      <c r="G46" s="43">
        <v>2</v>
      </c>
      <c r="H46" s="43">
        <v>1</v>
      </c>
      <c r="I46" s="43">
        <v>12</v>
      </c>
      <c r="J46" s="43">
        <v>64</v>
      </c>
      <c r="K46" s="44">
        <v>460</v>
      </c>
      <c r="L46" s="43">
        <v>15</v>
      </c>
    </row>
    <row r="47" spans="1:12" ht="14.5">
      <c r="A47" s="23"/>
      <c r="B47" s="15"/>
      <c r="C47" s="11"/>
      <c r="D47" s="7" t="s">
        <v>23</v>
      </c>
      <c r="E47" s="42" t="str">
        <f>'[3]1'!D6</f>
        <v>Хлеб пшеничный 2 сорт обогащенный 40 гр.</v>
      </c>
      <c r="F47" s="43">
        <v>40</v>
      </c>
      <c r="G47" s="43">
        <v>3</v>
      </c>
      <c r="H47" s="43">
        <v>0</v>
      </c>
      <c r="I47" s="43">
        <v>20</v>
      </c>
      <c r="J47" s="43">
        <v>94</v>
      </c>
      <c r="K47" s="44">
        <v>13002</v>
      </c>
      <c r="L47" s="43">
        <v>6</v>
      </c>
    </row>
    <row r="48" spans="1:12" ht="14.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>
      <c r="A49" s="23"/>
      <c r="B49" s="15"/>
      <c r="C49" s="11"/>
      <c r="D49" s="6"/>
      <c r="E49" s="42" t="str">
        <f>'[3]1'!D7</f>
        <v>Свекла отварная 60 гр.</v>
      </c>
      <c r="F49" s="43">
        <v>60</v>
      </c>
      <c r="G49" s="43">
        <v>1</v>
      </c>
      <c r="H49" s="43">
        <v>0</v>
      </c>
      <c r="I49" s="43">
        <v>5</v>
      </c>
      <c r="J49" s="43">
        <v>25</v>
      </c>
      <c r="K49" s="44">
        <v>26</v>
      </c>
      <c r="L49" s="43">
        <v>10</v>
      </c>
    </row>
    <row r="50" spans="1:12" ht="14.5">
      <c r="A50" s="23"/>
      <c r="B50" s="15"/>
      <c r="C50" s="11"/>
      <c r="D50" s="6"/>
      <c r="E50" s="42" t="str">
        <f>'[3]1'!D8</f>
        <v>Сосиски отварные 100 гр.</v>
      </c>
      <c r="F50" s="43">
        <v>100</v>
      </c>
      <c r="G50" s="43">
        <v>11</v>
      </c>
      <c r="H50" s="43">
        <v>13</v>
      </c>
      <c r="I50" s="43">
        <v>24</v>
      </c>
      <c r="J50" s="43">
        <v>300</v>
      </c>
      <c r="K50" s="44">
        <v>74</v>
      </c>
      <c r="L50" s="43">
        <v>19</v>
      </c>
    </row>
    <row r="51" spans="1:12" ht="14.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20</v>
      </c>
      <c r="H51" s="19">
        <f t="shared" ref="H51" si="19">SUM(H44:H50)</f>
        <v>19</v>
      </c>
      <c r="I51" s="19">
        <f t="shared" ref="I51" si="20">SUM(I44:I50)</f>
        <v>83</v>
      </c>
      <c r="J51" s="19">
        <f t="shared" ref="J51:L51" si="21">SUM(J44:J50)</f>
        <v>633</v>
      </c>
      <c r="K51" s="25"/>
      <c r="L51" s="19">
        <f t="shared" si="21"/>
        <v>79</v>
      </c>
    </row>
    <row r="52" spans="1:12" ht="14.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550</v>
      </c>
      <c r="G62" s="32">
        <f t="shared" ref="G62" si="26">G51+G61</f>
        <v>20</v>
      </c>
      <c r="H62" s="32">
        <f t="shared" ref="H62" si="27">H51+H61</f>
        <v>19</v>
      </c>
      <c r="I62" s="32">
        <f t="shared" ref="I62" si="28">I51+I61</f>
        <v>83</v>
      </c>
      <c r="J62" s="32">
        <f t="shared" ref="J62:L62" si="29">J51+J61</f>
        <v>633</v>
      </c>
      <c r="K62" s="32"/>
      <c r="L62" s="32">
        <f t="shared" si="29"/>
        <v>79</v>
      </c>
    </row>
    <row r="63" spans="1:12" ht="14.5">
      <c r="A63" s="20">
        <v>1</v>
      </c>
      <c r="B63" s="21">
        <v>4</v>
      </c>
      <c r="C63" s="22" t="s">
        <v>20</v>
      </c>
      <c r="D63" s="5" t="s">
        <v>21</v>
      </c>
      <c r="E63" s="39" t="str">
        <f>'[4]1'!$D$4</f>
        <v>Каша гречневая жидкая молочная с маслом сливочным</v>
      </c>
      <c r="F63" s="40">
        <v>200</v>
      </c>
      <c r="G63" s="40">
        <v>11</v>
      </c>
      <c r="H63" s="40">
        <v>11</v>
      </c>
      <c r="I63" s="40">
        <v>38</v>
      </c>
      <c r="J63" s="40">
        <v>223</v>
      </c>
      <c r="K63" s="41">
        <v>184</v>
      </c>
      <c r="L63" s="40">
        <v>33</v>
      </c>
    </row>
    <row r="64" spans="1:12" ht="14.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5">
      <c r="A65" s="23"/>
      <c r="B65" s="15"/>
      <c r="C65" s="11"/>
      <c r="D65" s="7" t="s">
        <v>22</v>
      </c>
      <c r="E65" s="42" t="str">
        <f>'[4]1'!$D$5</f>
        <v>Кофейный напиток б/м</v>
      </c>
      <c r="F65" s="43">
        <v>200</v>
      </c>
      <c r="G65" s="43">
        <v>1</v>
      </c>
      <c r="H65" s="43">
        <v>0</v>
      </c>
      <c r="I65" s="43">
        <v>18</v>
      </c>
      <c r="J65" s="43">
        <v>75</v>
      </c>
      <c r="K65" s="44">
        <v>432</v>
      </c>
      <c r="L65" s="43">
        <v>17</v>
      </c>
    </row>
    <row r="66" spans="1:12" ht="14.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5">
      <c r="A67" s="23"/>
      <c r="B67" s="15"/>
      <c r="C67" s="11"/>
      <c r="D67" s="7" t="s">
        <v>24</v>
      </c>
      <c r="E67" s="42" t="str">
        <f>'[4]1'!D7</f>
        <v>Фрукты свежие (Яблоко)</v>
      </c>
      <c r="F67" s="43">
        <v>100</v>
      </c>
      <c r="G67" s="43">
        <v>0</v>
      </c>
      <c r="H67" s="43">
        <v>0</v>
      </c>
      <c r="I67" s="43">
        <v>10</v>
      </c>
      <c r="J67" s="43">
        <v>47</v>
      </c>
      <c r="K67" s="44">
        <v>79</v>
      </c>
      <c r="L67" s="43">
        <v>13</v>
      </c>
    </row>
    <row r="68" spans="1:12" ht="14.5">
      <c r="A68" s="23"/>
      <c r="B68" s="15"/>
      <c r="C68" s="11"/>
      <c r="D68" s="6" t="s">
        <v>41</v>
      </c>
      <c r="E68" s="42" t="str">
        <f>'[4]1'!D8</f>
        <v>Печенье</v>
      </c>
      <c r="F68" s="43">
        <v>50</v>
      </c>
      <c r="G68" s="43">
        <v>5</v>
      </c>
      <c r="H68" s="43">
        <v>5</v>
      </c>
      <c r="I68" s="43">
        <v>27</v>
      </c>
      <c r="J68" s="43">
        <v>198</v>
      </c>
      <c r="K68" s="44" t="s">
        <v>42</v>
      </c>
      <c r="L68" s="43">
        <v>16</v>
      </c>
    </row>
    <row r="69" spans="1:12" ht="14.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17</v>
      </c>
      <c r="H70" s="19">
        <f t="shared" ref="H70" si="31">SUM(H63:H69)</f>
        <v>16</v>
      </c>
      <c r="I70" s="19">
        <f t="shared" ref="I70" si="32">SUM(I63:I69)</f>
        <v>93</v>
      </c>
      <c r="J70" s="19">
        <f t="shared" ref="J70:L70" si="33">SUM(J63:J69)</f>
        <v>543</v>
      </c>
      <c r="K70" s="25"/>
      <c r="L70" s="19">
        <f t="shared" si="33"/>
        <v>79</v>
      </c>
    </row>
    <row r="71" spans="1:12" ht="14.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550</v>
      </c>
      <c r="G81" s="32">
        <f t="shared" ref="G81" si="38">G70+G80</f>
        <v>17</v>
      </c>
      <c r="H81" s="32">
        <f t="shared" ref="H81" si="39">H70+H80</f>
        <v>16</v>
      </c>
      <c r="I81" s="32">
        <f t="shared" ref="I81" si="40">I70+I80</f>
        <v>93</v>
      </c>
      <c r="J81" s="32">
        <f t="shared" ref="J81:L81" si="41">J70+J80</f>
        <v>543</v>
      </c>
      <c r="K81" s="32"/>
      <c r="L81" s="32">
        <f t="shared" si="41"/>
        <v>79</v>
      </c>
    </row>
    <row r="82" spans="1:12" ht="14.5">
      <c r="A82" s="20">
        <v>1</v>
      </c>
      <c r="B82" s="21">
        <v>5</v>
      </c>
      <c r="C82" s="22" t="s">
        <v>20</v>
      </c>
      <c r="D82" s="5" t="s">
        <v>21</v>
      </c>
      <c r="E82" s="39" t="str">
        <f>'[5]1'!$D$4</f>
        <v>Запеканка из творога 200гр</v>
      </c>
      <c r="F82" s="40">
        <v>220</v>
      </c>
      <c r="G82" s="40">
        <v>27</v>
      </c>
      <c r="H82" s="40">
        <v>18</v>
      </c>
      <c r="I82" s="40">
        <v>24</v>
      </c>
      <c r="J82" s="40">
        <v>371</v>
      </c>
      <c r="K82" s="41">
        <v>475</v>
      </c>
      <c r="L82" s="40">
        <v>32</v>
      </c>
    </row>
    <row r="83" spans="1:12" ht="14.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5">
      <c r="A84" s="23"/>
      <c r="B84" s="15"/>
      <c r="C84" s="11"/>
      <c r="D84" s="7" t="s">
        <v>22</v>
      </c>
      <c r="E84" s="42" t="str">
        <f>'[5]1'!D5</f>
        <v>Чай с лимоном</v>
      </c>
      <c r="F84" s="43">
        <v>200</v>
      </c>
      <c r="G84" s="43">
        <v>0</v>
      </c>
      <c r="H84" s="43">
        <v>0</v>
      </c>
      <c r="I84" s="43">
        <v>15</v>
      </c>
      <c r="J84" s="43">
        <v>61</v>
      </c>
      <c r="K84" s="44">
        <v>459</v>
      </c>
      <c r="L84" s="43">
        <v>15</v>
      </c>
    </row>
    <row r="85" spans="1:12" ht="14.5">
      <c r="A85" s="23"/>
      <c r="B85" s="15"/>
      <c r="C85" s="11"/>
      <c r="D85" s="7" t="s">
        <v>23</v>
      </c>
      <c r="E85" s="42" t="str">
        <f>'[5]1'!D6</f>
        <v>Хлеб пшеничный 2 сорт обогащенный</v>
      </c>
      <c r="F85" s="43">
        <v>40</v>
      </c>
      <c r="G85" s="43">
        <v>3</v>
      </c>
      <c r="H85" s="43">
        <v>0</v>
      </c>
      <c r="I85" s="43">
        <v>20</v>
      </c>
      <c r="J85" s="43">
        <v>94</v>
      </c>
      <c r="K85" s="44">
        <v>13002</v>
      </c>
      <c r="L85" s="43">
        <v>6</v>
      </c>
    </row>
    <row r="86" spans="1:12" ht="14.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>
      <c r="A87" s="23"/>
      <c r="B87" s="15"/>
      <c r="C87" s="11"/>
      <c r="D87" s="6"/>
      <c r="E87" s="42" t="str">
        <f>'[5]1'!D7</f>
        <v>сметана 20гр</v>
      </c>
      <c r="F87" s="43">
        <v>20</v>
      </c>
      <c r="G87" s="43">
        <v>1</v>
      </c>
      <c r="H87" s="43">
        <v>4</v>
      </c>
      <c r="I87" s="43">
        <v>1</v>
      </c>
      <c r="J87" s="43">
        <v>31</v>
      </c>
      <c r="K87" s="44">
        <v>26</v>
      </c>
      <c r="L87" s="43">
        <v>10</v>
      </c>
    </row>
    <row r="88" spans="1:12" ht="14.5">
      <c r="A88" s="23"/>
      <c r="B88" s="15"/>
      <c r="C88" s="11"/>
      <c r="D88" s="6"/>
      <c r="E88" s="42" t="str">
        <f>'[5]1'!D8</f>
        <v>Сыр сычужный тердый (порциями) 20гр</v>
      </c>
      <c r="F88" s="43">
        <v>20</v>
      </c>
      <c r="G88" s="43">
        <v>5</v>
      </c>
      <c r="H88" s="43">
        <v>5</v>
      </c>
      <c r="I88" s="43">
        <v>0</v>
      </c>
      <c r="J88" s="43">
        <v>69</v>
      </c>
      <c r="K88" s="44">
        <v>74</v>
      </c>
      <c r="L88" s="43">
        <v>16</v>
      </c>
    </row>
    <row r="89" spans="1:12" ht="14.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36</v>
      </c>
      <c r="H89" s="19">
        <f t="shared" ref="H89" si="43">SUM(H82:H88)</f>
        <v>27</v>
      </c>
      <c r="I89" s="19">
        <f t="shared" ref="I89" si="44">SUM(I82:I88)</f>
        <v>60</v>
      </c>
      <c r="J89" s="19">
        <f t="shared" ref="J89:L89" si="45">SUM(J82:J88)</f>
        <v>626</v>
      </c>
      <c r="K89" s="25"/>
      <c r="L89" s="19">
        <f t="shared" si="45"/>
        <v>79</v>
      </c>
    </row>
    <row r="90" spans="1:12" ht="14.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500</v>
      </c>
      <c r="G100" s="32">
        <f t="shared" ref="G100" si="50">G89+G99</f>
        <v>36</v>
      </c>
      <c r="H100" s="32">
        <f t="shared" ref="H100" si="51">H89+H99</f>
        <v>27</v>
      </c>
      <c r="I100" s="32">
        <f t="shared" ref="I100" si="52">I89+I99</f>
        <v>60</v>
      </c>
      <c r="J100" s="32">
        <f t="shared" ref="J100:L100" si="53">J89+J99</f>
        <v>626</v>
      </c>
      <c r="K100" s="32"/>
      <c r="L100" s="32">
        <f t="shared" si="53"/>
        <v>79</v>
      </c>
    </row>
    <row r="101" spans="1:12" ht="14.5">
      <c r="A101" s="20">
        <v>2</v>
      </c>
      <c r="B101" s="21">
        <v>1</v>
      </c>
      <c r="C101" s="22" t="s">
        <v>20</v>
      </c>
      <c r="D101" s="5" t="s">
        <v>21</v>
      </c>
      <c r="E101" s="39" t="str">
        <f>'[6]1'!$D$4</f>
        <v>Каша манная  молочная</v>
      </c>
      <c r="F101" s="40">
        <v>200</v>
      </c>
      <c r="G101" s="40">
        <v>8</v>
      </c>
      <c r="H101" s="40">
        <v>11</v>
      </c>
      <c r="I101" s="40">
        <v>2</v>
      </c>
      <c r="J101" s="40">
        <v>225</v>
      </c>
      <c r="K101" s="41">
        <v>226</v>
      </c>
      <c r="L101" s="40">
        <v>29.7</v>
      </c>
    </row>
    <row r="102" spans="1:12" ht="14.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5">
      <c r="A103" s="23"/>
      <c r="B103" s="15"/>
      <c r="C103" s="11"/>
      <c r="D103" s="7" t="s">
        <v>22</v>
      </c>
      <c r="E103" s="42" t="str">
        <f>'[6]1'!$D$5</f>
        <v>Чай с сахаром</v>
      </c>
      <c r="F103" s="43">
        <v>200</v>
      </c>
      <c r="G103" s="43">
        <v>0</v>
      </c>
      <c r="H103" s="43">
        <v>0</v>
      </c>
      <c r="I103" s="43">
        <v>10</v>
      </c>
      <c r="J103" s="43">
        <v>41</v>
      </c>
      <c r="K103" s="44">
        <v>458</v>
      </c>
      <c r="L103" s="43">
        <v>10</v>
      </c>
    </row>
    <row r="104" spans="1:12" ht="14.5">
      <c r="A104" s="23"/>
      <c r="B104" s="15"/>
      <c r="C104" s="11"/>
      <c r="D104" s="7" t="s">
        <v>23</v>
      </c>
      <c r="E104" s="42" t="str">
        <f>'[6]1'!$D$6</f>
        <v>Хлеб пшеничный 2 сорт обогащенный</v>
      </c>
      <c r="F104" s="43">
        <v>50</v>
      </c>
      <c r="G104" s="43">
        <v>4</v>
      </c>
      <c r="H104" s="43">
        <v>0</v>
      </c>
      <c r="I104" s="43">
        <v>25</v>
      </c>
      <c r="J104" s="43">
        <v>115</v>
      </c>
      <c r="K104" s="44">
        <v>13002</v>
      </c>
      <c r="L104" s="43">
        <v>8</v>
      </c>
    </row>
    <row r="105" spans="1:12" ht="14.5">
      <c r="A105" s="23"/>
      <c r="B105" s="15"/>
      <c r="C105" s="11"/>
      <c r="D105" s="7" t="s">
        <v>24</v>
      </c>
      <c r="E105" s="42" t="s">
        <v>43</v>
      </c>
      <c r="F105" s="43">
        <v>100</v>
      </c>
      <c r="G105" s="43">
        <v>0</v>
      </c>
      <c r="H105" s="43">
        <v>0</v>
      </c>
      <c r="I105" s="43">
        <v>10</v>
      </c>
      <c r="J105" s="43">
        <v>47</v>
      </c>
      <c r="K105" s="44">
        <v>79</v>
      </c>
      <c r="L105" s="43">
        <v>13</v>
      </c>
    </row>
    <row r="106" spans="1:12" ht="14.5">
      <c r="A106" s="23"/>
      <c r="B106" s="15"/>
      <c r="C106" s="11"/>
      <c r="D106" s="6"/>
      <c r="E106" s="42" t="s">
        <v>44</v>
      </c>
      <c r="F106" s="43">
        <v>75</v>
      </c>
      <c r="G106" s="43">
        <v>4</v>
      </c>
      <c r="H106" s="43">
        <v>5</v>
      </c>
      <c r="I106" s="43">
        <v>17</v>
      </c>
      <c r="J106" s="43">
        <v>114</v>
      </c>
      <c r="K106" s="44">
        <v>444</v>
      </c>
      <c r="L106" s="43">
        <v>18.3</v>
      </c>
    </row>
    <row r="107" spans="1:12" ht="14.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>
      <c r="A108" s="24"/>
      <c r="B108" s="17"/>
      <c r="C108" s="8"/>
      <c r="D108" s="18" t="s">
        <v>33</v>
      </c>
      <c r="E108" s="9"/>
      <c r="F108" s="19">
        <f>SUM(F101:F107)</f>
        <v>625</v>
      </c>
      <c r="G108" s="19">
        <f t="shared" ref="G108:J108" si="54">SUM(G101:G107)</f>
        <v>16</v>
      </c>
      <c r="H108" s="19">
        <f t="shared" si="54"/>
        <v>16</v>
      </c>
      <c r="I108" s="19">
        <f t="shared" si="54"/>
        <v>64</v>
      </c>
      <c r="J108" s="19">
        <f t="shared" si="54"/>
        <v>542</v>
      </c>
      <c r="K108" s="25"/>
      <c r="L108" s="19">
        <f t="shared" ref="L108" si="55">SUM(L101:L107)</f>
        <v>79</v>
      </c>
    </row>
    <row r="109" spans="1:12" ht="14.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625</v>
      </c>
      <c r="G119" s="32">
        <f t="shared" ref="G119" si="58">G108+G118</f>
        <v>16</v>
      </c>
      <c r="H119" s="32">
        <f t="shared" ref="H119" si="59">H108+H118</f>
        <v>16</v>
      </c>
      <c r="I119" s="32">
        <f t="shared" ref="I119" si="60">I108+I118</f>
        <v>64</v>
      </c>
      <c r="J119" s="32">
        <f t="shared" ref="J119:L119" si="61">J108+J118</f>
        <v>542</v>
      </c>
      <c r="K119" s="32"/>
      <c r="L119" s="32">
        <f t="shared" si="61"/>
        <v>79</v>
      </c>
    </row>
    <row r="120" spans="1:12" ht="14.5">
      <c r="A120" s="14">
        <v>2</v>
      </c>
      <c r="B120" s="15">
        <v>2</v>
      </c>
      <c r="C120" s="22" t="s">
        <v>20</v>
      </c>
      <c r="D120" s="5" t="s">
        <v>21</v>
      </c>
      <c r="E120" s="39" t="str">
        <f>'[7]1'!$D$4</f>
        <v>Омлет натуральный</v>
      </c>
      <c r="F120" s="40">
        <v>200</v>
      </c>
      <c r="G120" s="40">
        <v>11</v>
      </c>
      <c r="H120" s="40">
        <v>20</v>
      </c>
      <c r="I120" s="40">
        <v>4</v>
      </c>
      <c r="J120" s="40">
        <v>225</v>
      </c>
      <c r="K120" s="41">
        <v>307</v>
      </c>
      <c r="L120" s="40">
        <v>35</v>
      </c>
    </row>
    <row r="121" spans="1:12" ht="14.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5">
      <c r="A122" s="14"/>
      <c r="B122" s="15"/>
      <c r="C122" s="11"/>
      <c r="D122" s="7" t="s">
        <v>22</v>
      </c>
      <c r="E122" s="42" t="str">
        <f>'[7]1'!$D$5</f>
        <v>Чай с молоком</v>
      </c>
      <c r="F122" s="43">
        <v>200</v>
      </c>
      <c r="G122" s="43">
        <v>2</v>
      </c>
      <c r="H122" s="43">
        <v>1</v>
      </c>
      <c r="I122" s="43">
        <v>12</v>
      </c>
      <c r="J122" s="43">
        <v>64</v>
      </c>
      <c r="K122" s="44">
        <v>460</v>
      </c>
      <c r="L122" s="43">
        <v>15</v>
      </c>
    </row>
    <row r="123" spans="1:12" ht="14.5">
      <c r="A123" s="14"/>
      <c r="B123" s="15"/>
      <c r="C123" s="11"/>
      <c r="D123" s="7" t="s">
        <v>23</v>
      </c>
      <c r="E123" s="42" t="str">
        <f>'[7]1'!$D$6</f>
        <v>Хлеб пшеничный 2 сорт обогащенный</v>
      </c>
      <c r="F123" s="43">
        <v>40</v>
      </c>
      <c r="G123" s="43">
        <v>3</v>
      </c>
      <c r="H123" s="43">
        <v>0</v>
      </c>
      <c r="I123" s="43">
        <v>20</v>
      </c>
      <c r="J123" s="43">
        <v>94</v>
      </c>
      <c r="K123" s="44">
        <v>13002</v>
      </c>
      <c r="L123" s="43">
        <v>8</v>
      </c>
    </row>
    <row r="124" spans="1:12" ht="14.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>
      <c r="A125" s="14"/>
      <c r="B125" s="15"/>
      <c r="C125" s="11"/>
      <c r="D125" s="6" t="s">
        <v>26</v>
      </c>
      <c r="E125" s="42" t="str">
        <f>'[7]1'!$D$7</f>
        <v>Икра кабачковая</v>
      </c>
      <c r="F125" s="43">
        <v>60</v>
      </c>
      <c r="G125" s="43">
        <v>1</v>
      </c>
      <c r="H125" s="43">
        <v>3</v>
      </c>
      <c r="I125" s="43">
        <v>4</v>
      </c>
      <c r="J125" s="43">
        <v>47</v>
      </c>
      <c r="K125" s="44">
        <v>148</v>
      </c>
      <c r="L125" s="43">
        <v>21</v>
      </c>
    </row>
    <row r="126" spans="1:12" ht="14.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17</v>
      </c>
      <c r="H127" s="19">
        <f t="shared" si="62"/>
        <v>24</v>
      </c>
      <c r="I127" s="19">
        <f t="shared" si="62"/>
        <v>40</v>
      </c>
      <c r="J127" s="19">
        <f t="shared" si="62"/>
        <v>430</v>
      </c>
      <c r="K127" s="25"/>
      <c r="L127" s="19">
        <f t="shared" ref="L127" si="63">SUM(L120:L126)</f>
        <v>79</v>
      </c>
    </row>
    <row r="128" spans="1:12" ht="14.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500</v>
      </c>
      <c r="G138" s="32">
        <f t="shared" ref="G138" si="66">G127+G137</f>
        <v>17</v>
      </c>
      <c r="H138" s="32">
        <f t="shared" ref="H138" si="67">H127+H137</f>
        <v>24</v>
      </c>
      <c r="I138" s="32">
        <f t="shared" ref="I138" si="68">I127+I137</f>
        <v>40</v>
      </c>
      <c r="J138" s="32">
        <f t="shared" ref="J138:L138" si="69">J127+J137</f>
        <v>430</v>
      </c>
      <c r="K138" s="32"/>
      <c r="L138" s="32">
        <f t="shared" si="69"/>
        <v>79</v>
      </c>
    </row>
    <row r="139" spans="1:12" ht="14.5">
      <c r="A139" s="20">
        <v>2</v>
      </c>
      <c r="B139" s="21">
        <v>3</v>
      </c>
      <c r="C139" s="22" t="s">
        <v>20</v>
      </c>
      <c r="D139" s="5" t="s">
        <v>21</v>
      </c>
      <c r="E139" s="39" t="str">
        <f>'[8]1'!$D$4</f>
        <v>Плов из птицы (1 вариант)</v>
      </c>
      <c r="F139" s="40">
        <v>200</v>
      </c>
      <c r="G139" s="40">
        <v>18</v>
      </c>
      <c r="H139" s="40">
        <v>25</v>
      </c>
      <c r="I139" s="40">
        <v>49</v>
      </c>
      <c r="J139" s="40">
        <v>435</v>
      </c>
      <c r="K139" s="41">
        <v>502</v>
      </c>
      <c r="L139" s="40">
        <v>47</v>
      </c>
    </row>
    <row r="140" spans="1:12" ht="14.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5">
      <c r="A141" s="23"/>
      <c r="B141" s="15"/>
      <c r="C141" s="11"/>
      <c r="D141" s="7" t="s">
        <v>22</v>
      </c>
      <c r="E141" s="42" t="str">
        <f>'[8]1'!$D$5</f>
        <v>Чай с лимоном</v>
      </c>
      <c r="F141" s="43">
        <v>200</v>
      </c>
      <c r="G141" s="43">
        <v>0</v>
      </c>
      <c r="H141" s="43">
        <v>0</v>
      </c>
      <c r="I141" s="43">
        <v>15</v>
      </c>
      <c r="J141" s="43">
        <v>61</v>
      </c>
      <c r="K141" s="44">
        <v>459</v>
      </c>
      <c r="L141" s="43">
        <v>13</v>
      </c>
    </row>
    <row r="142" spans="1:12" ht="15.75" customHeight="1">
      <c r="A142" s="23"/>
      <c r="B142" s="15"/>
      <c r="C142" s="11"/>
      <c r="D142" s="7" t="s">
        <v>23</v>
      </c>
      <c r="E142" s="42" t="str">
        <f>'[8]1'!$D$6</f>
        <v>Хлеб пшеничный 2 сорт обогащенный</v>
      </c>
      <c r="F142" s="43">
        <v>50</v>
      </c>
      <c r="G142" s="43">
        <v>4</v>
      </c>
      <c r="H142" s="43">
        <v>0</v>
      </c>
      <c r="I142" s="43">
        <v>25</v>
      </c>
      <c r="J142" s="43">
        <v>118</v>
      </c>
      <c r="K142" s="44">
        <v>13002</v>
      </c>
      <c r="L142" s="43">
        <v>8</v>
      </c>
    </row>
    <row r="143" spans="1:12" ht="14.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>
      <c r="A144" s="23"/>
      <c r="B144" s="15"/>
      <c r="C144" s="11"/>
      <c r="D144" s="6" t="str">
        <f>'[8]1'!$B$7</f>
        <v>закуска</v>
      </c>
      <c r="E144" s="42" t="str">
        <f>'[8]1'!$D$7</f>
        <v>Овощи по сезону (порциями) (помидоры)</v>
      </c>
      <c r="F144" s="43">
        <v>60</v>
      </c>
      <c r="G144" s="43">
        <v>1</v>
      </c>
      <c r="H144" s="43">
        <v>0</v>
      </c>
      <c r="I144" s="43">
        <v>2</v>
      </c>
      <c r="J144" s="43">
        <v>14</v>
      </c>
      <c r="K144" s="44">
        <v>145</v>
      </c>
      <c r="L144" s="43">
        <v>11</v>
      </c>
    </row>
    <row r="145" spans="1:12" ht="14.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23</v>
      </c>
      <c r="H146" s="19">
        <f t="shared" si="70"/>
        <v>25</v>
      </c>
      <c r="I146" s="19">
        <f t="shared" si="70"/>
        <v>91</v>
      </c>
      <c r="J146" s="19">
        <f t="shared" si="70"/>
        <v>628</v>
      </c>
      <c r="K146" s="25"/>
      <c r="L146" s="19">
        <f t="shared" ref="L146" si="71">SUM(L139:L145)</f>
        <v>79</v>
      </c>
    </row>
    <row r="147" spans="1:12" ht="14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510</v>
      </c>
      <c r="G157" s="32">
        <f t="shared" ref="G157" si="74">G146+G156</f>
        <v>23</v>
      </c>
      <c r="H157" s="32">
        <f t="shared" ref="H157" si="75">H146+H156</f>
        <v>25</v>
      </c>
      <c r="I157" s="32">
        <f t="shared" ref="I157" si="76">I146+I156</f>
        <v>91</v>
      </c>
      <c r="J157" s="32">
        <f t="shared" ref="J157:L157" si="77">J146+J156</f>
        <v>628</v>
      </c>
      <c r="K157" s="32"/>
      <c r="L157" s="32">
        <f t="shared" si="77"/>
        <v>79</v>
      </c>
    </row>
    <row r="158" spans="1:12" ht="14.5">
      <c r="A158" s="20">
        <v>2</v>
      </c>
      <c r="B158" s="21">
        <v>4</v>
      </c>
      <c r="C158" s="22" t="s">
        <v>20</v>
      </c>
      <c r="D158" s="5" t="s">
        <v>21</v>
      </c>
      <c r="E158" s="39" t="str">
        <f>'[9]1'!$D$4</f>
        <v>Каша овсяная вязкая молочная с маслом, сахаром 200 гр.</v>
      </c>
      <c r="F158" s="40">
        <v>200</v>
      </c>
      <c r="G158" s="40">
        <v>11</v>
      </c>
      <c r="H158" s="40">
        <v>12</v>
      </c>
      <c r="I158" s="40">
        <v>31</v>
      </c>
      <c r="J158" s="40">
        <v>219</v>
      </c>
      <c r="K158" s="41">
        <v>284</v>
      </c>
      <c r="L158" s="40">
        <v>33</v>
      </c>
    </row>
    <row r="159" spans="1:12" ht="14.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>
      <c r="A160" s="23"/>
      <c r="B160" s="15"/>
      <c r="C160" s="11"/>
      <c r="D160" s="7" t="s">
        <v>22</v>
      </c>
      <c r="E160" s="42" t="str">
        <f>'[9]1'!$D$5</f>
        <v>Кофейный напиток б/м 200 гр</v>
      </c>
      <c r="F160" s="43">
        <v>200</v>
      </c>
      <c r="G160" s="43">
        <v>1</v>
      </c>
      <c r="H160" s="43">
        <v>0</v>
      </c>
      <c r="I160" s="43">
        <v>18</v>
      </c>
      <c r="J160" s="43">
        <v>75</v>
      </c>
      <c r="K160" s="44">
        <v>432</v>
      </c>
      <c r="L160" s="43">
        <v>17</v>
      </c>
    </row>
    <row r="161" spans="1:12" ht="14.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5">
      <c r="A162" s="23"/>
      <c r="B162" s="15"/>
      <c r="C162" s="11"/>
      <c r="D162" s="7" t="s">
        <v>24</v>
      </c>
      <c r="E162" s="42" t="str">
        <f>'[9]1'!D7</f>
        <v>Фрукты свежие (Яблоко) 100 гр.</v>
      </c>
      <c r="F162" s="43">
        <v>100</v>
      </c>
      <c r="G162" s="43"/>
      <c r="H162" s="43">
        <v>0</v>
      </c>
      <c r="I162" s="43">
        <v>10</v>
      </c>
      <c r="J162" s="43">
        <v>47</v>
      </c>
      <c r="K162" s="44">
        <v>79</v>
      </c>
      <c r="L162" s="43">
        <v>13</v>
      </c>
    </row>
    <row r="163" spans="1:12" ht="14.5">
      <c r="A163" s="23"/>
      <c r="B163" s="15"/>
      <c r="C163" s="11"/>
      <c r="D163" s="6"/>
      <c r="E163" s="42" t="str">
        <f>'[9]1'!D8</f>
        <v>Печенье 50 гр.</v>
      </c>
      <c r="F163" s="43">
        <v>50</v>
      </c>
      <c r="G163" s="43">
        <v>5</v>
      </c>
      <c r="H163" s="43">
        <v>5</v>
      </c>
      <c r="I163" s="43">
        <v>27</v>
      </c>
      <c r="J163" s="43">
        <v>198</v>
      </c>
      <c r="K163" s="44"/>
      <c r="L163" s="43">
        <v>16</v>
      </c>
    </row>
    <row r="164" spans="1:12" ht="14.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17</v>
      </c>
      <c r="H165" s="19">
        <f t="shared" si="78"/>
        <v>17</v>
      </c>
      <c r="I165" s="19">
        <f t="shared" si="78"/>
        <v>86</v>
      </c>
      <c r="J165" s="19">
        <f t="shared" si="78"/>
        <v>539</v>
      </c>
      <c r="K165" s="25"/>
      <c r="L165" s="19">
        <f t="shared" ref="L165" si="79">SUM(L158:L164)</f>
        <v>79</v>
      </c>
    </row>
    <row r="166" spans="1:12" ht="14.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550</v>
      </c>
      <c r="G176" s="32">
        <f t="shared" ref="G176" si="82">G165+G175</f>
        <v>17</v>
      </c>
      <c r="H176" s="32">
        <f t="shared" ref="H176" si="83">H165+H175</f>
        <v>17</v>
      </c>
      <c r="I176" s="32">
        <f t="shared" ref="I176" si="84">I165+I175</f>
        <v>86</v>
      </c>
      <c r="J176" s="32">
        <f t="shared" ref="J176:L176" si="85">J165+J175</f>
        <v>539</v>
      </c>
      <c r="K176" s="32"/>
      <c r="L176" s="32">
        <f t="shared" si="85"/>
        <v>79</v>
      </c>
    </row>
    <row r="177" spans="1:12" ht="14.5">
      <c r="A177" s="20">
        <v>2</v>
      </c>
      <c r="B177" s="21">
        <v>5</v>
      </c>
      <c r="C177" s="22" t="s">
        <v>20</v>
      </c>
      <c r="D177" s="5" t="s">
        <v>21</v>
      </c>
      <c r="E177" s="39" t="str">
        <f>'[10]1'!$D$4</f>
        <v>Макаронные изделия отварные 150 гр.</v>
      </c>
      <c r="F177" s="40">
        <v>150</v>
      </c>
      <c r="G177" s="40">
        <v>6</v>
      </c>
      <c r="H177" s="40">
        <v>8</v>
      </c>
      <c r="I177" s="40">
        <v>17</v>
      </c>
      <c r="J177" s="40">
        <v>20</v>
      </c>
      <c r="K177" s="41">
        <v>255</v>
      </c>
      <c r="L177" s="40">
        <v>11</v>
      </c>
    </row>
    <row r="178" spans="1:12" ht="14.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5">
      <c r="A179" s="23"/>
      <c r="B179" s="15"/>
      <c r="C179" s="11"/>
      <c r="D179" s="7" t="s">
        <v>22</v>
      </c>
      <c r="E179" s="42" t="str">
        <f>'[10]1'!$D$5</f>
        <v>Чай с сахаром 200 гр.</v>
      </c>
      <c r="F179" s="43">
        <v>200</v>
      </c>
      <c r="G179" s="43">
        <v>0</v>
      </c>
      <c r="H179" s="43">
        <v>0</v>
      </c>
      <c r="I179" s="43">
        <v>10</v>
      </c>
      <c r="J179" s="43">
        <v>41</v>
      </c>
      <c r="K179" s="44">
        <v>458</v>
      </c>
      <c r="L179" s="43">
        <v>10</v>
      </c>
    </row>
    <row r="180" spans="1:12" ht="14.5">
      <c r="A180" s="23"/>
      <c r="B180" s="15"/>
      <c r="C180" s="11"/>
      <c r="D180" s="7" t="s">
        <v>23</v>
      </c>
      <c r="E180" s="42" t="str">
        <f>'[10]1'!$D$6</f>
        <v>Хлеб пшеничный 2 сорт обогащенный 50 гр.</v>
      </c>
      <c r="F180" s="43">
        <v>50</v>
      </c>
      <c r="G180" s="43">
        <v>4</v>
      </c>
      <c r="H180" s="43">
        <v>0</v>
      </c>
      <c r="I180" s="43">
        <v>25</v>
      </c>
      <c r="J180" s="43">
        <v>118</v>
      </c>
      <c r="K180" s="44">
        <v>13002</v>
      </c>
      <c r="L180" s="43">
        <v>8</v>
      </c>
    </row>
    <row r="181" spans="1:12" ht="14.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>
      <c r="A182" s="23"/>
      <c r="B182" s="15"/>
      <c r="C182" s="11"/>
      <c r="D182" s="6" t="str">
        <f>'[10]1'!$B$7</f>
        <v>закуска</v>
      </c>
      <c r="E182" s="42" t="str">
        <f>'[10]1'!D7</f>
        <v>Икра кабачковая (промышленного производства) 60 гр.</v>
      </c>
      <c r="F182" s="43">
        <v>60</v>
      </c>
      <c r="G182" s="43">
        <v>1</v>
      </c>
      <c r="H182" s="43">
        <v>3</v>
      </c>
      <c r="I182" s="43">
        <v>4</v>
      </c>
      <c r="J182" s="43">
        <v>47</v>
      </c>
      <c r="K182" s="44">
        <v>148</v>
      </c>
      <c r="L182" s="43">
        <v>21</v>
      </c>
    </row>
    <row r="183" spans="1:12" ht="14.5">
      <c r="A183" s="23"/>
      <c r="B183" s="15"/>
      <c r="C183" s="11"/>
      <c r="D183" s="6"/>
      <c r="E183" s="42" t="str">
        <f>'[10]1'!D8</f>
        <v>Сосиски отварные 100 гр.</v>
      </c>
      <c r="F183" s="43">
        <v>100</v>
      </c>
      <c r="G183" s="43">
        <v>11</v>
      </c>
      <c r="H183" s="43">
        <v>13</v>
      </c>
      <c r="I183" s="43">
        <v>23</v>
      </c>
      <c r="J183" s="43">
        <v>300</v>
      </c>
      <c r="K183" s="44">
        <v>74</v>
      </c>
      <c r="L183" s="43">
        <v>29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22</v>
      </c>
      <c r="H184" s="19">
        <f t="shared" si="86"/>
        <v>24</v>
      </c>
      <c r="I184" s="19">
        <f t="shared" si="86"/>
        <v>79</v>
      </c>
      <c r="J184" s="19">
        <f t="shared" si="86"/>
        <v>526</v>
      </c>
      <c r="K184" s="25"/>
      <c r="L184" s="19">
        <f t="shared" ref="L184" si="87">SUM(L177:L183)</f>
        <v>79</v>
      </c>
    </row>
    <row r="185" spans="1:12" ht="14.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560</v>
      </c>
      <c r="G195" s="32">
        <f t="shared" ref="G195" si="90">G184+G194</f>
        <v>22</v>
      </c>
      <c r="H195" s="32">
        <f t="shared" ref="H195" si="91">H184+H194</f>
        <v>24</v>
      </c>
      <c r="I195" s="32">
        <f t="shared" ref="I195" si="92">I184+I194</f>
        <v>79</v>
      </c>
      <c r="J195" s="32">
        <f t="shared" ref="J195:L195" si="93">J184+J194</f>
        <v>526</v>
      </c>
      <c r="K195" s="32"/>
      <c r="L195" s="32">
        <f t="shared" si="93"/>
        <v>79</v>
      </c>
    </row>
    <row r="196" spans="1:12" ht="13.5" thickBot="1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540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21.2</v>
      </c>
      <c r="H196" s="34">
        <f t="shared" si="94"/>
        <v>21.4</v>
      </c>
      <c r="I196" s="34">
        <f t="shared" si="94"/>
        <v>77.599999999999994</v>
      </c>
      <c r="J196" s="34">
        <f t="shared" si="94"/>
        <v>527.6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dcterms:created xsi:type="dcterms:W3CDTF">2022-05-16T14:23:56Z</dcterms:created>
  <dcterms:modified xsi:type="dcterms:W3CDTF">2026-02-05T10:30:38Z</dcterms:modified>
</cp:coreProperties>
</file>